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<sst xmlns="http://schemas.openxmlformats.org/spreadsheetml/2006/main" count="265" uniqueCount="157">
  <si>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</si>
  <si>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</si>
  <si>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</si>
  <si>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</si>
  <si>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</si>
  <si>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</si>
  <si>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</si>
  <si>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</si>
  <si>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</si>
  <si>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</si>
  <si>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</si>
  <si>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</si>
  <si>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</si>
  <si>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</si>
  <si>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</si>
  <si>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</si>
  <si>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</si>
  <si>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</si>
  <si>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</si>
  <si>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</si>
  <si>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</si>
  <si>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</si>
  <si>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</si>
  <si>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</si>
  <si>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</si>
  <si>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</si>
  <si>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</si>
  <si>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</si>
  <si>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</si>
  <si>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</si>
  <si>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</si>
  <si>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</si>
  <si>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</si>
  <si>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</si>
  <si>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</si>
  <si>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</si>
  <si>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</si>
  <si>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</si>
  <si>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</si>
  <si>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</si>
  <si>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</si>
  <si>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</si>
  <si>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</si>
  <si>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</si>
  <si>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</si>
  <si>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</si>
  <si>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</si>
  <si>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</si>
  <si>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</si>
  <si>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</si>
  <si>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</si>
  <si>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</si>
  <si>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</si>
  <si>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</si>
  <si>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</si>
  <si>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</si>
  <si>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</si>
  <si>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</si>
  <si>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</si>
  <si>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</si>
  <si>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</si>
  <si>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</si>
  <si>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</si>
  <si>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</si>
  <si>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</si>
  <si>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</si>
  <si>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</si>
  <si>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</si>
  <si>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</si>
  <si>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</si>
  <si>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</si>
  <si>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</si>
  <si>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</si>
  <si>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</si>
  <si>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</si>
  <si>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</si>
  <si>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</si>
  <si>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</si>
  <si>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</si>
  <si>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</si>
  <si>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</si>
  <si>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</si>
  <si>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</si>
  <si>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</si>
  <si>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</si>
  <si>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</si>
  <si>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</si>
  <si>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</si>
  <si>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</si>
  <si>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</si>
  <si>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</si>
  <si>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</si>
  <si>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</si>
  <si>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</si>
  <si>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</si>
  <si>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</si>
  <si>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</si>
  <si>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</si>
  <si>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</si>
  <si>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</si>
  <si>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</si>
  <si>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</si>
  <si>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</si>
  <si>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</si>
  <si>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</si>
  <si>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</si>
  <si>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</si>
  <si>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</si>
  <si>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</si>
  <si>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</si>
  <si>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</si>
  <si>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</si>
  <si>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</si>
  <si>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</si>
  <si>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</si>
  <si>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</si>
  <si>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</si>
  <si>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</si>
  <si>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</si>
  <si>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</si>
  <si>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</si>
  <si>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</si>
  <si>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</si>
  <si>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</si>
  <si>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</si>
  <si>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</si>
  <si>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</si>
  <si>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</si>
  <si>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</si>
  <si>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</si>
  <si>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</si>
  <si>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</si>
  <si>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</si>
  <si>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</si>
  <si>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</si>
  <si>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Downtown Davao</t>
  </si>
  <si>
    <t>2-C</t>
  </si>
  <si>
    <t>Ethel C.Caceres</t>
  </si>
  <si>
    <t>Maria Gwendelyn S. Viado</t>
  </si>
  <si>
    <t>Marilyn P. Puno</t>
  </si>
  <si>
    <t>x</t>
  </si>
  <si>
    <t>Grand Men Seng Hotel, Magallanes St., Davao City</t>
  </si>
  <si>
    <t>None</t>
  </si>
  <si>
    <t xml:space="preserve">Residents of Davao Region </t>
  </si>
  <si>
    <t>March 13, 2020</t>
  </si>
  <si>
    <t>Nail n Bar, Mt.Mayon St., Davao City</t>
  </si>
  <si>
    <t>Assumption Church, F. Torres St., Davao City</t>
  </si>
  <si>
    <t>City Hall Drive, Davao City</t>
  </si>
  <si>
    <t>Boys Town, Maa, Davao City</t>
  </si>
  <si>
    <t>RC North Club House, F. Torres St., Davao City</t>
  </si>
  <si>
    <t xml:space="preserve">Rotary Week: Early Mass at Assumption Church and Rotary Window </t>
  </si>
  <si>
    <t>2hrs</t>
  </si>
  <si>
    <t>Flag Raising at the City Hall</t>
  </si>
  <si>
    <t>Welcome Visit at the Boys Town</t>
  </si>
  <si>
    <t>3hrs</t>
  </si>
  <si>
    <t>Students of  Boys Town</t>
  </si>
  <si>
    <t>Employees of the City Government of  Davao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</si>
</sst>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18" zoomScale="98" zoomScaleNormal="200" zoomScalePageLayoutView="98" workbookViewId="0">
      <selection activeCell="L19" sqref="L19:M19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43862</v>
      </c>
      <c r="L2" s="89"/>
      <c r="M2" s="89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2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1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5" customHeight="1" thickBot="1">
      <c r="A6" s="76" t="s">
        <v>135</v>
      </c>
      <c r="B6" s="77"/>
      <c r="C6" s="78"/>
      <c r="D6" s="78"/>
      <c r="E6" s="78"/>
      <c r="F6" s="78"/>
      <c r="G6" s="78"/>
      <c r="H6" s="28" t="s">
        <v>136</v>
      </c>
      <c r="I6" s="79" t="s">
        <v>137</v>
      </c>
      <c r="J6" s="79"/>
      <c r="K6" s="79"/>
      <c r="L6" s="79"/>
      <c r="M6" s="79"/>
      <c r="N6" s="79" t="s">
        <v>138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3"/>
      <c r="P7" s="33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 t="s">
        <v>144</v>
      </c>
      <c r="P8" s="97"/>
    </row>
    <row r="9" spans="1:16" s="34" customFormat="1" ht="14.1" customHeight="1" thickTop="1">
      <c r="A9" s="178" t="s">
        <v>34</v>
      </c>
      <c r="B9" s="108" t="s">
        <v>21</v>
      </c>
      <c r="C9" s="109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5" customFormat="1" ht="12.95" customHeight="1" thickBot="1">
      <c r="A10" s="179"/>
      <c r="B10" s="128" t="s">
        <v>22</v>
      </c>
      <c r="C10" s="129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2"/>
      <c r="P10" s="91"/>
    </row>
    <row r="11" spans="1:16" s="36" customFormat="1" ht="12" customHeight="1" thickBot="1">
      <c r="A11" s="179"/>
      <c r="B11" s="152">
        <v>43866</v>
      </c>
      <c r="C11" s="153"/>
      <c r="D11" s="113">
        <v>11</v>
      </c>
      <c r="E11" s="114"/>
      <c r="F11" s="115"/>
      <c r="G11" s="115"/>
      <c r="H11" s="115"/>
      <c r="I11" s="116"/>
      <c r="J11" s="117"/>
      <c r="K11" s="118"/>
      <c r="L11" s="95"/>
      <c r="M11" s="69"/>
      <c r="N11" s="69"/>
      <c r="O11" s="96"/>
      <c r="P11" s="44" t="s">
        <v>141</v>
      </c>
    </row>
    <row r="12" spans="1:16" s="36" customFormat="1" ht="12" customHeight="1" thickTop="1" thickBot="1">
      <c r="A12" s="179"/>
      <c r="B12" s="154">
        <v>43873</v>
      </c>
      <c r="C12" s="155"/>
      <c r="D12" s="103">
        <v>16</v>
      </c>
      <c r="E12" s="64"/>
      <c r="F12" s="68"/>
      <c r="G12" s="68"/>
      <c r="H12" s="68"/>
      <c r="I12" s="110"/>
      <c r="J12" s="63"/>
      <c r="K12" s="72"/>
      <c r="L12" s="85"/>
      <c r="M12" s="62"/>
      <c r="N12" s="62"/>
      <c r="O12" s="67"/>
      <c r="P12" s="44" t="s">
        <v>141</v>
      </c>
    </row>
    <row r="13" spans="1:16" s="36" customFormat="1" ht="12" customHeight="1" thickTop="1" thickBot="1">
      <c r="A13" s="179"/>
      <c r="B13" s="154">
        <v>43880</v>
      </c>
      <c r="C13" s="155"/>
      <c r="D13" s="103">
        <v>23</v>
      </c>
      <c r="E13" s="64"/>
      <c r="F13" s="68"/>
      <c r="G13" s="68"/>
      <c r="H13" s="68"/>
      <c r="I13" s="110"/>
      <c r="J13" s="84"/>
      <c r="K13" s="65"/>
      <c r="L13" s="85"/>
      <c r="M13" s="62"/>
      <c r="N13" s="62"/>
      <c r="O13" s="67"/>
      <c r="P13" s="44" t="s">
        <v>141</v>
      </c>
    </row>
    <row r="14" spans="1:16" s="36" customFormat="1" ht="12" customHeight="1" thickTop="1" thickBot="1">
      <c r="A14" s="179"/>
      <c r="B14" s="154"/>
      <c r="C14" s="155"/>
      <c r="D14" s="103"/>
      <c r="E14" s="64"/>
      <c r="F14" s="101"/>
      <c r="G14" s="101"/>
      <c r="H14" s="68"/>
      <c r="I14" s="110"/>
      <c r="J14" s="84"/>
      <c r="K14" s="65"/>
      <c r="L14" s="85"/>
      <c r="M14" s="62"/>
      <c r="N14" s="62"/>
      <c r="O14" s="67"/>
      <c r="P14" s="44" t="s">
        <v>141</v>
      </c>
    </row>
    <row r="15" spans="1:16" s="36" customFormat="1" ht="12" customHeight="1" thickTop="1" thickBot="1">
      <c r="A15" s="179"/>
      <c r="B15" s="154"/>
      <c r="C15" s="155"/>
      <c r="D15" s="98"/>
      <c r="E15" s="99"/>
      <c r="F15" s="100"/>
      <c r="G15" s="64"/>
      <c r="H15" s="101"/>
      <c r="I15" s="102"/>
      <c r="J15" s="63"/>
      <c r="K15" s="72"/>
      <c r="L15" s="85"/>
      <c r="M15" s="62"/>
      <c r="N15" s="62"/>
      <c r="O15" s="67"/>
      <c r="P15" s="45"/>
    </row>
    <row r="16" spans="1:16" s="36" customFormat="1" ht="12" customHeight="1" thickTop="1" thickBot="1">
      <c r="A16" s="179"/>
      <c r="B16" s="154"/>
      <c r="C16" s="155"/>
      <c r="D16" s="82"/>
      <c r="E16" s="69"/>
      <c r="F16" s="70"/>
      <c r="G16" s="71"/>
      <c r="H16" s="64"/>
      <c r="I16" s="83"/>
      <c r="J16" s="84"/>
      <c r="K16" s="65"/>
      <c r="L16" s="85"/>
      <c r="M16" s="62"/>
      <c r="N16" s="62"/>
      <c r="O16" s="67"/>
      <c r="P16" s="45"/>
    </row>
    <row r="17" spans="1:16" s="36" customFormat="1" ht="12" customHeight="1" thickTop="1" thickBot="1">
      <c r="A17" s="179"/>
      <c r="B17" s="154">
        <v>43890</v>
      </c>
      <c r="C17" s="155"/>
      <c r="D17" s="82"/>
      <c r="E17" s="69"/>
      <c r="F17" s="69"/>
      <c r="G17" s="69"/>
      <c r="H17" s="70"/>
      <c r="I17" s="71"/>
      <c r="J17" s="64">
        <v>20</v>
      </c>
      <c r="K17" s="64"/>
      <c r="L17" s="72"/>
      <c r="M17" s="62"/>
      <c r="N17" s="62"/>
      <c r="O17" s="67"/>
      <c r="P17" s="44" t="s">
        <v>145</v>
      </c>
    </row>
    <row r="18" spans="1:16" s="36" customFormat="1" ht="12" customHeight="1" thickTop="1" thickBot="1">
      <c r="A18" s="179"/>
      <c r="B18" s="154"/>
      <c r="C18" s="155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5"/>
    </row>
    <row r="19" spans="1:16" s="36" customFormat="1" ht="12" customHeight="1" thickTop="1" thickBot="1">
      <c r="A19" s="179"/>
      <c r="B19" s="154">
        <v>43877</v>
      </c>
      <c r="C19" s="155"/>
      <c r="D19" s="61"/>
      <c r="E19" s="62"/>
      <c r="F19" s="62"/>
      <c r="G19" s="62"/>
      <c r="H19" s="62"/>
      <c r="I19" s="62"/>
      <c r="J19" s="70"/>
      <c r="K19" s="71"/>
      <c r="L19" s="64">
        <v>40</v>
      </c>
      <c r="M19" s="64"/>
      <c r="N19" s="63"/>
      <c r="O19" s="174"/>
      <c r="P19" s="44" t="s">
        <v>146</v>
      </c>
    </row>
    <row r="20" spans="1:16" s="36" customFormat="1" ht="12" customHeight="1" thickTop="1" thickBot="1">
      <c r="A20" s="179"/>
      <c r="B20" s="154">
        <v>43878</v>
      </c>
      <c r="C20" s="155"/>
      <c r="D20" s="61"/>
      <c r="E20" s="62"/>
      <c r="F20" s="62"/>
      <c r="G20" s="62"/>
      <c r="H20" s="62"/>
      <c r="I20" s="62"/>
      <c r="J20" s="62"/>
      <c r="K20" s="63"/>
      <c r="L20" s="64">
        <v>14</v>
      </c>
      <c r="M20" s="64"/>
      <c r="N20" s="63"/>
      <c r="O20" s="174"/>
      <c r="P20" s="44" t="s">
        <v>147</v>
      </c>
    </row>
    <row r="21" spans="1:16" s="36" customFormat="1" ht="12" customHeight="1" thickTop="1" thickBot="1">
      <c r="A21" s="179"/>
      <c r="B21" s="154">
        <v>43884</v>
      </c>
      <c r="C21" s="155"/>
      <c r="D21" s="61"/>
      <c r="E21" s="62"/>
      <c r="F21" s="62"/>
      <c r="G21" s="62"/>
      <c r="H21" s="62"/>
      <c r="I21" s="62"/>
      <c r="J21" s="62"/>
      <c r="K21" s="63"/>
      <c r="L21" s="64">
        <v>31</v>
      </c>
      <c r="M21" s="64"/>
      <c r="N21" s="63"/>
      <c r="O21" s="174"/>
      <c r="P21" s="45" t="s">
        <v>148</v>
      </c>
    </row>
    <row r="22" spans="1:16" s="36" customFormat="1" ht="12" customHeight="1" thickTop="1" thickBot="1">
      <c r="A22" s="179"/>
      <c r="B22" s="154"/>
      <c r="C22" s="155"/>
      <c r="D22" s="61"/>
      <c r="E22" s="62"/>
      <c r="F22" s="62"/>
      <c r="G22" s="62"/>
      <c r="H22" s="62"/>
      <c r="I22" s="62"/>
      <c r="J22" s="62"/>
      <c r="K22" s="63"/>
      <c r="L22" s="64"/>
      <c r="M22" s="64"/>
      <c r="N22" s="63"/>
      <c r="O22" s="174"/>
      <c r="P22" s="45"/>
    </row>
    <row r="23" spans="1:16" s="36" customFormat="1" ht="12" customHeight="1" thickTop="1" thickBot="1">
      <c r="A23" s="179"/>
      <c r="B23" s="154"/>
      <c r="C23" s="155"/>
      <c r="D23" s="61"/>
      <c r="E23" s="62"/>
      <c r="F23" s="62"/>
      <c r="G23" s="62"/>
      <c r="H23" s="62"/>
      <c r="I23" s="62"/>
      <c r="J23" s="62"/>
      <c r="K23" s="63"/>
      <c r="L23" s="64"/>
      <c r="M23" s="64"/>
      <c r="N23" s="63"/>
      <c r="O23" s="174"/>
      <c r="P23" s="45"/>
    </row>
    <row r="24" spans="1:16" s="36" customFormat="1" ht="12" customHeight="1" thickTop="1" thickBot="1">
      <c r="A24" s="179"/>
      <c r="B24" s="154"/>
      <c r="C24" s="155"/>
      <c r="D24" s="61"/>
      <c r="E24" s="62"/>
      <c r="F24" s="62"/>
      <c r="G24" s="62"/>
      <c r="H24" s="62"/>
      <c r="I24" s="62"/>
      <c r="J24" s="62"/>
      <c r="K24" s="63"/>
      <c r="L24" s="64"/>
      <c r="M24" s="64"/>
      <c r="N24" s="63"/>
      <c r="O24" s="174"/>
      <c r="P24" s="45"/>
    </row>
    <row r="25" spans="1:16" s="36" customFormat="1" ht="12" customHeight="1" thickTop="1" thickBot="1">
      <c r="A25" s="179"/>
      <c r="B25" s="154"/>
      <c r="C25" s="155"/>
      <c r="D25" s="61"/>
      <c r="E25" s="62"/>
      <c r="F25" s="62"/>
      <c r="G25" s="62"/>
      <c r="H25" s="62"/>
      <c r="I25" s="62"/>
      <c r="J25" s="62"/>
      <c r="K25" s="63"/>
      <c r="L25" s="64"/>
      <c r="M25" s="64"/>
      <c r="N25" s="63"/>
      <c r="O25" s="174"/>
      <c r="P25" s="45"/>
    </row>
    <row r="26" spans="1:16" s="36" customFormat="1" ht="12" customHeight="1" thickTop="1" thickBot="1">
      <c r="A26" s="179"/>
      <c r="B26" s="154"/>
      <c r="C26" s="155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4"/>
      <c r="P26" s="45"/>
    </row>
    <row r="27" spans="1:16" s="36" customFormat="1" ht="12" customHeight="1" thickTop="1" thickBot="1">
      <c r="A27" s="180"/>
      <c r="B27" s="181">
        <v>43881</v>
      </c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>
        <v>20</v>
      </c>
      <c r="O27" s="177"/>
      <c r="P27" s="46" t="s">
        <v>149</v>
      </c>
    </row>
    <row r="28" spans="1:16" s="35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33</v>
      </c>
      <c r="J31" s="157" t="s">
        <v>7</v>
      </c>
      <c r="K31" s="158"/>
      <c r="L31" s="158"/>
      <c r="M31" s="158"/>
      <c r="N31" s="158"/>
      <c r="O31" s="158"/>
      <c r="P31" s="3">
        <v>3</v>
      </c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>
        <v>0</v>
      </c>
      <c r="J32" s="159" t="s">
        <v>18</v>
      </c>
      <c r="K32" s="160"/>
      <c r="L32" s="160"/>
      <c r="M32" s="160"/>
      <c r="N32" s="160"/>
      <c r="O32" s="160"/>
      <c r="P32" s="5">
        <v>1</v>
      </c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7">
        <f>SUM(P31:P32)</f>
        <v>4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7">
        <f>H31+H32-H33</f>
        <v>33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9" customFormat="1" ht="12.75" customHeight="1">
      <c r="A37" s="38">
        <v>1</v>
      </c>
      <c r="B37" s="192"/>
      <c r="C37" s="193"/>
      <c r="D37" s="193"/>
      <c r="E37" s="193"/>
      <c r="F37" s="193"/>
      <c r="G37" s="194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11"/>
      <c r="I40" s="111"/>
      <c r="J40" s="111"/>
      <c r="K40" s="111"/>
      <c r="L40" s="111"/>
      <c r="M40" s="111"/>
      <c r="N40" s="111"/>
      <c r="O40" s="111"/>
      <c r="P40" s="156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6" t="s">
        <v>115</v>
      </c>
      <c r="I44" s="186"/>
      <c r="J44" s="186"/>
      <c r="K44" s="186"/>
      <c r="L44" s="187"/>
      <c r="M44" s="106" t="s">
        <v>126</v>
      </c>
      <c r="N44" s="106"/>
      <c r="O44" s="106"/>
      <c r="P44" s="42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7" t="s">
        <v>114</v>
      </c>
      <c r="N45" s="107"/>
      <c r="O45" s="107"/>
      <c r="P45" s="47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5" t="s">
        <v>17</v>
      </c>
      <c r="N51" s="75"/>
      <c r="O51" s="75"/>
      <c r="P51" s="80"/>
    </row>
    <row r="52" spans="1:16" ht="35.1" customHeight="1">
      <c r="A52" s="142" t="str">
        <f>N6</f>
        <v>Maria Gwendelyn S. Viado</v>
      </c>
      <c r="B52" s="143"/>
      <c r="C52" s="144"/>
      <c r="D52" s="144"/>
      <c r="E52" s="144"/>
      <c r="F52" s="144"/>
      <c r="G52" s="144" t="str">
        <f>I6</f>
        <v>Ethel C.Caceres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2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2" customFormat="1" ht="11.1" customHeight="1">
      <c r="A56" s="43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2" customFormat="1" ht="11.1" customHeight="1">
      <c r="A57" s="43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2" customFormat="1" ht="11.1" customHeight="1">
      <c r="A58" s="43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2" customFormat="1" ht="11.1" customHeight="1">
      <c r="A59" s="43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2" customFormat="1" ht="11.1" customHeight="1">
      <c r="A60" s="43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2" customFormat="1" ht="11.1" customHeight="1">
      <c r="A61" s="43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106" zoomScaleNormal="200" zoomScalePageLayoutView="106" workbookViewId="0">
      <selection activeCell="T17" sqref="T17:X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Downtown Davao</v>
      </c>
      <c r="B3" s="255"/>
      <c r="C3" s="255"/>
      <c r="D3" s="255"/>
      <c r="E3" s="255"/>
      <c r="F3" s="255" t="str">
        <f>'Summary of Activities'!I6</f>
        <v>Ethel C.Caceres</v>
      </c>
      <c r="G3" s="255"/>
      <c r="H3" s="255"/>
      <c r="I3" s="255"/>
      <c r="J3" s="255"/>
      <c r="K3" s="255"/>
      <c r="L3" s="255" t="str">
        <f>'Summary of Activities'!N6</f>
        <v>Maria Gwendelyn S. Viado</v>
      </c>
      <c r="M3" s="255"/>
      <c r="N3" s="255"/>
      <c r="O3" s="255"/>
      <c r="P3" s="255"/>
      <c r="Q3" s="255"/>
      <c r="R3" s="255" t="str">
        <f>'Summary of Activities'!H6</f>
        <v>2-C</v>
      </c>
      <c r="S3" s="255"/>
      <c r="T3" s="280">
        <f>'Summary of Activities'!K2</f>
        <v>43862</v>
      </c>
      <c r="U3" s="255"/>
      <c r="V3" s="255"/>
      <c r="W3" s="281" t="str">
        <f>'Summary of Activities'!O8</f>
        <v>March 13, 2020</v>
      </c>
      <c r="X3" s="281"/>
    </row>
    <row r="4" spans="1:24" s="2" customFormat="1" ht="12" customHeight="1" thickTop="1">
      <c r="A4" s="218" t="s">
        <v>20</v>
      </c>
      <c r="B4" s="219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7"/>
      <c r="U4" s="220" t="s">
        <v>51</v>
      </c>
      <c r="V4" s="221"/>
      <c r="W4" s="221"/>
      <c r="X4" s="222"/>
    </row>
    <row r="5" spans="1:24" s="8" customFormat="1">
      <c r="A5" s="226">
        <v>1</v>
      </c>
      <c r="B5" s="223">
        <f>'Summary of Activities'!B19</f>
        <v>43877</v>
      </c>
      <c r="C5" s="201" t="s">
        <v>43</v>
      </c>
      <c r="D5" s="202"/>
      <c r="E5" s="203"/>
      <c r="F5" s="204" t="s">
        <v>53</v>
      </c>
      <c r="G5" s="202"/>
      <c r="H5" s="205"/>
      <c r="I5" s="201" t="s">
        <v>44</v>
      </c>
      <c r="J5" s="202"/>
      <c r="K5" s="203"/>
      <c r="L5" s="204" t="s">
        <v>45</v>
      </c>
      <c r="M5" s="202"/>
      <c r="N5" s="205"/>
      <c r="O5" s="201" t="s">
        <v>47</v>
      </c>
      <c r="P5" s="202"/>
      <c r="Q5" s="203"/>
      <c r="R5" s="204" t="s">
        <v>48</v>
      </c>
      <c r="S5" s="202"/>
      <c r="T5" s="205"/>
      <c r="U5" s="53" t="s">
        <v>140</v>
      </c>
      <c r="V5" s="208" t="s">
        <v>52</v>
      </c>
      <c r="W5" s="208"/>
      <c r="X5" s="209"/>
    </row>
    <row r="6" spans="1:24" s="7" customFormat="1" ht="13.5" thickBot="1">
      <c r="A6" s="226"/>
      <c r="B6" s="224"/>
      <c r="C6" s="48"/>
      <c r="D6" s="49"/>
      <c r="E6" s="50"/>
      <c r="F6" s="51">
        <v>200</v>
      </c>
      <c r="G6" s="49" t="s">
        <v>151</v>
      </c>
      <c r="H6" s="52">
        <v>2808</v>
      </c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10" t="s">
        <v>50</v>
      </c>
      <c r="W6" s="210"/>
      <c r="X6" s="211"/>
    </row>
    <row r="7" spans="1:24" ht="13.5" thickBot="1">
      <c r="A7" s="227"/>
      <c r="B7" s="225"/>
      <c r="C7" s="206" t="s">
        <v>41</v>
      </c>
      <c r="D7" s="207"/>
      <c r="E7" s="55" t="s">
        <v>150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12" t="s">
        <v>42</v>
      </c>
      <c r="R7" s="212"/>
      <c r="S7" s="212"/>
      <c r="T7" s="213" t="s">
        <v>143</v>
      </c>
      <c r="U7" s="213"/>
      <c r="V7" s="213"/>
      <c r="W7" s="213"/>
      <c r="X7" s="214"/>
    </row>
    <row r="8" spans="1:24" ht="5.0999999999999996" customHeight="1" thickTop="1" thickBot="1"/>
    <row r="9" spans="1:24" s="2" customFormat="1" ht="12" customHeight="1" thickTop="1">
      <c r="A9" s="218" t="s">
        <v>20</v>
      </c>
      <c r="B9" s="219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7"/>
      <c r="U9" s="220" t="s">
        <v>51</v>
      </c>
      <c r="V9" s="221"/>
      <c r="W9" s="221"/>
      <c r="X9" s="222"/>
    </row>
    <row r="10" spans="1:24" s="8" customFormat="1">
      <c r="A10" s="226">
        <v>2</v>
      </c>
      <c r="B10" s="223">
        <f>'Summary of Activities'!B20</f>
        <v>43878</v>
      </c>
      <c r="C10" s="201" t="s">
        <v>43</v>
      </c>
      <c r="D10" s="202"/>
      <c r="E10" s="203"/>
      <c r="F10" s="204" t="s">
        <v>53</v>
      </c>
      <c r="G10" s="202"/>
      <c r="H10" s="205"/>
      <c r="I10" s="201" t="s">
        <v>44</v>
      </c>
      <c r="J10" s="202"/>
      <c r="K10" s="203"/>
      <c r="L10" s="204" t="s">
        <v>45</v>
      </c>
      <c r="M10" s="202"/>
      <c r="N10" s="205"/>
      <c r="O10" s="201" t="s">
        <v>47</v>
      </c>
      <c r="P10" s="202"/>
      <c r="Q10" s="203"/>
      <c r="R10" s="204" t="s">
        <v>48</v>
      </c>
      <c r="S10" s="202"/>
      <c r="T10" s="205"/>
      <c r="U10" s="53" t="s">
        <v>140</v>
      </c>
      <c r="V10" s="208" t="s">
        <v>52</v>
      </c>
      <c r="W10" s="208"/>
      <c r="X10" s="209"/>
    </row>
    <row r="11" spans="1:24" s="7" customFormat="1" ht="13.5" thickBot="1">
      <c r="A11" s="226"/>
      <c r="B11" s="224"/>
      <c r="C11" s="48"/>
      <c r="D11" s="49"/>
      <c r="E11" s="50"/>
      <c r="F11" s="51">
        <v>300</v>
      </c>
      <c r="G11" s="49" t="s">
        <v>151</v>
      </c>
      <c r="H11" s="52" t="s">
        <v>142</v>
      </c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10" t="s">
        <v>50</v>
      </c>
      <c r="W11" s="210"/>
      <c r="X11" s="211"/>
    </row>
    <row r="12" spans="1:24" ht="13.5" thickBot="1">
      <c r="A12" s="227"/>
      <c r="B12" s="225"/>
      <c r="C12" s="206" t="s">
        <v>41</v>
      </c>
      <c r="D12" s="207"/>
      <c r="E12" s="213" t="s">
        <v>152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2" t="s">
        <v>42</v>
      </c>
      <c r="R12" s="212"/>
      <c r="S12" s="212"/>
      <c r="T12" s="213" t="s">
        <v>156</v>
      </c>
      <c r="U12" s="213"/>
      <c r="V12" s="213"/>
      <c r="W12" s="213"/>
      <c r="X12" s="214"/>
    </row>
    <row r="13" spans="1:24" ht="5.0999999999999996" customHeight="1" thickTop="1" thickBot="1"/>
    <row r="14" spans="1:24" s="2" customFormat="1" ht="12" customHeight="1" thickTop="1">
      <c r="A14" s="218" t="s">
        <v>20</v>
      </c>
      <c r="B14" s="219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7"/>
      <c r="U14" s="220" t="s">
        <v>51</v>
      </c>
      <c r="V14" s="221"/>
      <c r="W14" s="221"/>
      <c r="X14" s="222"/>
    </row>
    <row r="15" spans="1:24" s="8" customFormat="1">
      <c r="A15" s="226">
        <v>3</v>
      </c>
      <c r="B15" s="223">
        <f>'Summary of Activities'!B21</f>
        <v>43884</v>
      </c>
      <c r="C15" s="201" t="s">
        <v>43</v>
      </c>
      <c r="D15" s="202"/>
      <c r="E15" s="203"/>
      <c r="F15" s="204" t="s">
        <v>53</v>
      </c>
      <c r="G15" s="202"/>
      <c r="H15" s="205"/>
      <c r="I15" s="201" t="s">
        <v>44</v>
      </c>
      <c r="J15" s="202"/>
      <c r="K15" s="203"/>
      <c r="L15" s="204" t="s">
        <v>45</v>
      </c>
      <c r="M15" s="202"/>
      <c r="N15" s="205"/>
      <c r="O15" s="201" t="s">
        <v>47</v>
      </c>
      <c r="P15" s="202"/>
      <c r="Q15" s="203"/>
      <c r="R15" s="204" t="s">
        <v>48</v>
      </c>
      <c r="S15" s="202"/>
      <c r="T15" s="205"/>
      <c r="U15" s="53" t="s">
        <v>140</v>
      </c>
      <c r="V15" s="208" t="s">
        <v>52</v>
      </c>
      <c r="W15" s="208"/>
      <c r="X15" s="209"/>
    </row>
    <row r="16" spans="1:24" s="7" customFormat="1" ht="13.5" thickBot="1">
      <c r="A16" s="226"/>
      <c r="B16" s="224"/>
      <c r="C16" s="48"/>
      <c r="D16" s="49"/>
      <c r="E16" s="50"/>
      <c r="F16" s="51"/>
      <c r="G16" s="49"/>
      <c r="H16" s="52"/>
      <c r="I16" s="48"/>
      <c r="J16" s="49"/>
      <c r="K16" s="50"/>
      <c r="L16" s="51">
        <v>33</v>
      </c>
      <c r="M16" s="49" t="s">
        <v>154</v>
      </c>
      <c r="N16" s="52">
        <v>5000</v>
      </c>
      <c r="O16" s="48">
        <v>33</v>
      </c>
      <c r="P16" s="49" t="s">
        <v>154</v>
      </c>
      <c r="Q16" s="50">
        <v>5000</v>
      </c>
      <c r="R16" s="51"/>
      <c r="S16" s="49"/>
      <c r="T16" s="52"/>
      <c r="U16" s="54"/>
      <c r="V16" s="210" t="s">
        <v>50</v>
      </c>
      <c r="W16" s="210"/>
      <c r="X16" s="211"/>
    </row>
    <row r="17" spans="1:24" ht="13.5" thickBot="1">
      <c r="A17" s="227"/>
      <c r="B17" s="225"/>
      <c r="C17" s="206" t="s">
        <v>41</v>
      </c>
      <c r="D17" s="207"/>
      <c r="E17" s="213" t="s">
        <v>153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2" t="s">
        <v>42</v>
      </c>
      <c r="R17" s="212"/>
      <c r="S17" s="212"/>
      <c r="T17" s="213" t="s">
        <v>155</v>
      </c>
      <c r="U17" s="213"/>
      <c r="V17" s="213"/>
      <c r="W17" s="213"/>
      <c r="X17" s="214"/>
    </row>
    <row r="18" spans="1:24" ht="6" customHeight="1" thickTop="1" thickBot="1"/>
    <row r="19" spans="1:24" s="2" customFormat="1" ht="12" customHeight="1" thickTop="1">
      <c r="A19" s="218" t="s">
        <v>20</v>
      </c>
      <c r="B19" s="219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7"/>
      <c r="U19" s="220" t="s">
        <v>51</v>
      </c>
      <c r="V19" s="221"/>
      <c r="W19" s="221"/>
      <c r="X19" s="222"/>
    </row>
    <row r="20" spans="1:24" s="8" customFormat="1">
      <c r="A20" s="226">
        <v>4</v>
      </c>
      <c r="B20" s="223">
        <f>'Summary of Activities'!B22</f>
        <v>0</v>
      </c>
      <c r="C20" s="201" t="s">
        <v>43</v>
      </c>
      <c r="D20" s="202"/>
      <c r="E20" s="203"/>
      <c r="F20" s="204" t="s">
        <v>53</v>
      </c>
      <c r="G20" s="202"/>
      <c r="H20" s="205"/>
      <c r="I20" s="201" t="s">
        <v>44</v>
      </c>
      <c r="J20" s="202"/>
      <c r="K20" s="203"/>
      <c r="L20" s="204" t="s">
        <v>45</v>
      </c>
      <c r="M20" s="202"/>
      <c r="N20" s="205"/>
      <c r="O20" s="201" t="s">
        <v>47</v>
      </c>
      <c r="P20" s="202"/>
      <c r="Q20" s="203"/>
      <c r="R20" s="204" t="s">
        <v>48</v>
      </c>
      <c r="S20" s="202"/>
      <c r="T20" s="205"/>
      <c r="U20" s="53"/>
      <c r="V20" s="208" t="s">
        <v>52</v>
      </c>
      <c r="W20" s="208"/>
      <c r="X20" s="209"/>
    </row>
    <row r="21" spans="1:24" s="7" customFormat="1" ht="13.5" thickBot="1">
      <c r="A21" s="226"/>
      <c r="B21" s="224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10" t="s">
        <v>50</v>
      </c>
      <c r="W21" s="210"/>
      <c r="X21" s="211"/>
    </row>
    <row r="22" spans="1:24" ht="13.5" thickBot="1">
      <c r="A22" s="227"/>
      <c r="B22" s="225"/>
      <c r="C22" s="206" t="s">
        <v>41</v>
      </c>
      <c r="D22" s="207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2" t="s">
        <v>42</v>
      </c>
      <c r="R22" s="212"/>
      <c r="S22" s="212"/>
      <c r="T22" s="213"/>
      <c r="U22" s="213"/>
      <c r="V22" s="213"/>
      <c r="W22" s="213"/>
      <c r="X22" s="214"/>
    </row>
    <row r="23" spans="1:24" ht="6" customHeight="1" thickTop="1" thickBot="1"/>
    <row r="24" spans="1:24" s="2" customFormat="1" ht="12" customHeight="1" thickTop="1">
      <c r="A24" s="218" t="s">
        <v>20</v>
      </c>
      <c r="B24" s="219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7"/>
      <c r="U24" s="220" t="s">
        <v>51</v>
      </c>
      <c r="V24" s="221"/>
      <c r="W24" s="221"/>
      <c r="X24" s="222"/>
    </row>
    <row r="25" spans="1:24" s="8" customFormat="1">
      <c r="A25" s="226">
        <v>5</v>
      </c>
      <c r="B25" s="223">
        <f>'Summary of Activities'!B23</f>
        <v>0</v>
      </c>
      <c r="C25" s="201" t="s">
        <v>43</v>
      </c>
      <c r="D25" s="202"/>
      <c r="E25" s="203"/>
      <c r="F25" s="204" t="s">
        <v>53</v>
      </c>
      <c r="G25" s="202"/>
      <c r="H25" s="205"/>
      <c r="I25" s="201" t="s">
        <v>44</v>
      </c>
      <c r="J25" s="202"/>
      <c r="K25" s="203"/>
      <c r="L25" s="204" t="s">
        <v>45</v>
      </c>
      <c r="M25" s="202"/>
      <c r="N25" s="205"/>
      <c r="O25" s="201" t="s">
        <v>47</v>
      </c>
      <c r="P25" s="202"/>
      <c r="Q25" s="203"/>
      <c r="R25" s="204" t="s">
        <v>48</v>
      </c>
      <c r="S25" s="202"/>
      <c r="T25" s="205"/>
      <c r="U25" s="53"/>
      <c r="V25" s="208" t="s">
        <v>52</v>
      </c>
      <c r="W25" s="208"/>
      <c r="X25" s="209"/>
    </row>
    <row r="26" spans="1:24" s="7" customFormat="1" ht="13.5" thickBot="1">
      <c r="A26" s="226"/>
      <c r="B26" s="22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10" t="s">
        <v>50</v>
      </c>
      <c r="W26" s="210"/>
      <c r="X26" s="211"/>
    </row>
    <row r="27" spans="1:24" ht="13.5" thickBot="1">
      <c r="A27" s="227"/>
      <c r="B27" s="225"/>
      <c r="C27" s="206" t="s">
        <v>41</v>
      </c>
      <c r="D27" s="207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2" t="s">
        <v>42</v>
      </c>
      <c r="R27" s="212"/>
      <c r="S27" s="212"/>
      <c r="T27" s="213"/>
      <c r="U27" s="213"/>
      <c r="V27" s="213"/>
      <c r="W27" s="213"/>
      <c r="X27" s="214"/>
    </row>
    <row r="28" spans="1:24" ht="5.0999999999999996" customHeight="1" thickTop="1" thickBot="1"/>
    <row r="29" spans="1:24" s="2" customFormat="1" ht="12" customHeight="1" thickTop="1">
      <c r="A29" s="218" t="s">
        <v>20</v>
      </c>
      <c r="B29" s="219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7"/>
      <c r="U29" s="220" t="s">
        <v>51</v>
      </c>
      <c r="V29" s="221"/>
      <c r="W29" s="221"/>
      <c r="X29" s="222"/>
    </row>
    <row r="30" spans="1:24" s="8" customFormat="1">
      <c r="A30" s="226">
        <v>6</v>
      </c>
      <c r="B30" s="223">
        <f>'Summary of Activities'!B24</f>
        <v>0</v>
      </c>
      <c r="C30" s="201" t="s">
        <v>43</v>
      </c>
      <c r="D30" s="202"/>
      <c r="E30" s="203"/>
      <c r="F30" s="204" t="s">
        <v>53</v>
      </c>
      <c r="G30" s="202"/>
      <c r="H30" s="205"/>
      <c r="I30" s="201" t="s">
        <v>44</v>
      </c>
      <c r="J30" s="202"/>
      <c r="K30" s="203"/>
      <c r="L30" s="204" t="s">
        <v>45</v>
      </c>
      <c r="M30" s="202"/>
      <c r="N30" s="205"/>
      <c r="O30" s="201" t="s">
        <v>47</v>
      </c>
      <c r="P30" s="202"/>
      <c r="Q30" s="203"/>
      <c r="R30" s="204" t="s">
        <v>48</v>
      </c>
      <c r="S30" s="202"/>
      <c r="T30" s="205"/>
      <c r="U30" s="53"/>
      <c r="V30" s="208" t="s">
        <v>52</v>
      </c>
      <c r="W30" s="208"/>
      <c r="X30" s="209"/>
    </row>
    <row r="31" spans="1:24" s="7" customFormat="1" ht="13.5" thickBot="1">
      <c r="A31" s="226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10" t="s">
        <v>50</v>
      </c>
      <c r="W31" s="210"/>
      <c r="X31" s="211"/>
    </row>
    <row r="32" spans="1:24" ht="13.5" thickBot="1">
      <c r="A32" s="227"/>
      <c r="B32" s="225"/>
      <c r="C32" s="206" t="s">
        <v>41</v>
      </c>
      <c r="D32" s="207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 t="s">
        <v>42</v>
      </c>
      <c r="R32" s="212"/>
      <c r="S32" s="212"/>
      <c r="T32" s="213"/>
      <c r="U32" s="213"/>
      <c r="V32" s="213"/>
      <c r="W32" s="213"/>
      <c r="X32" s="214"/>
    </row>
    <row r="33" spans="1:24" ht="6" customHeight="1" thickTop="1" thickBot="1"/>
    <row r="34" spans="1:24" s="2" customFormat="1" ht="12" customHeight="1" thickTop="1">
      <c r="A34" s="218" t="s">
        <v>20</v>
      </c>
      <c r="B34" s="219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7"/>
      <c r="U34" s="220" t="s">
        <v>51</v>
      </c>
      <c r="V34" s="221"/>
      <c r="W34" s="221"/>
      <c r="X34" s="222"/>
    </row>
    <row r="35" spans="1:24" s="8" customFormat="1">
      <c r="A35" s="226">
        <v>7</v>
      </c>
      <c r="B35" s="223">
        <f>'Summary of Activities'!B25</f>
        <v>0</v>
      </c>
      <c r="C35" s="201" t="s">
        <v>43</v>
      </c>
      <c r="D35" s="202"/>
      <c r="E35" s="203"/>
      <c r="F35" s="204" t="s">
        <v>53</v>
      </c>
      <c r="G35" s="202"/>
      <c r="H35" s="205"/>
      <c r="I35" s="201" t="s">
        <v>44</v>
      </c>
      <c r="J35" s="202"/>
      <c r="K35" s="203"/>
      <c r="L35" s="204" t="s">
        <v>45</v>
      </c>
      <c r="M35" s="202"/>
      <c r="N35" s="205"/>
      <c r="O35" s="201" t="s">
        <v>47</v>
      </c>
      <c r="P35" s="202"/>
      <c r="Q35" s="203"/>
      <c r="R35" s="204" t="s">
        <v>48</v>
      </c>
      <c r="S35" s="202"/>
      <c r="T35" s="205"/>
      <c r="U35" s="53"/>
      <c r="V35" s="208" t="s">
        <v>52</v>
      </c>
      <c r="W35" s="208"/>
      <c r="X35" s="209"/>
    </row>
    <row r="36" spans="1:24" s="7" customFormat="1" ht="13.5" thickBot="1">
      <c r="A36" s="226"/>
      <c r="B36" s="22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10" t="s">
        <v>50</v>
      </c>
      <c r="W36" s="210"/>
      <c r="X36" s="211"/>
    </row>
    <row r="37" spans="1:24" ht="13.5" thickBot="1">
      <c r="A37" s="227"/>
      <c r="B37" s="225"/>
      <c r="C37" s="206" t="s">
        <v>41</v>
      </c>
      <c r="D37" s="207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2" t="s">
        <v>42</v>
      </c>
      <c r="R37" s="212"/>
      <c r="S37" s="212"/>
      <c r="T37" s="213"/>
      <c r="U37" s="213"/>
      <c r="V37" s="213"/>
      <c r="W37" s="213"/>
      <c r="X37" s="214"/>
    </row>
    <row r="38" spans="1:24" ht="6" customHeight="1" thickTop="1" thickBot="1"/>
    <row r="39" spans="1:24" s="2" customFormat="1" ht="12" customHeight="1" thickTop="1">
      <c r="A39" s="218" t="s">
        <v>20</v>
      </c>
      <c r="B39" s="219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7"/>
      <c r="U39" s="220" t="s">
        <v>51</v>
      </c>
      <c r="V39" s="221"/>
      <c r="W39" s="221"/>
      <c r="X39" s="222"/>
    </row>
    <row r="40" spans="1:24" s="8" customFormat="1">
      <c r="A40" s="226">
        <v>8</v>
      </c>
      <c r="B40" s="223">
        <f>'Summary of Activities'!B26</f>
        <v>0</v>
      </c>
      <c r="C40" s="201" t="s">
        <v>43</v>
      </c>
      <c r="D40" s="202"/>
      <c r="E40" s="203"/>
      <c r="F40" s="204" t="s">
        <v>53</v>
      </c>
      <c r="G40" s="202"/>
      <c r="H40" s="205"/>
      <c r="I40" s="201" t="s">
        <v>44</v>
      </c>
      <c r="J40" s="202"/>
      <c r="K40" s="203"/>
      <c r="L40" s="204" t="s">
        <v>45</v>
      </c>
      <c r="M40" s="202"/>
      <c r="N40" s="205"/>
      <c r="O40" s="201" t="s">
        <v>47</v>
      </c>
      <c r="P40" s="202"/>
      <c r="Q40" s="203"/>
      <c r="R40" s="204" t="s">
        <v>48</v>
      </c>
      <c r="S40" s="202"/>
      <c r="T40" s="205"/>
      <c r="U40" s="53"/>
      <c r="V40" s="208" t="s">
        <v>52</v>
      </c>
      <c r="W40" s="208"/>
      <c r="X40" s="209"/>
    </row>
    <row r="41" spans="1:24" s="7" customFormat="1" ht="13.5" thickBot="1">
      <c r="A41" s="226"/>
      <c r="B41" s="22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10" t="s">
        <v>50</v>
      </c>
      <c r="W41" s="210"/>
      <c r="X41" s="211"/>
    </row>
    <row r="42" spans="1:24" ht="13.5" thickBot="1">
      <c r="A42" s="227"/>
      <c r="B42" s="225"/>
      <c r="C42" s="206" t="s">
        <v>41</v>
      </c>
      <c r="D42" s="207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2" t="s">
        <v>42</v>
      </c>
      <c r="R42" s="212"/>
      <c r="S42" s="212"/>
      <c r="T42" s="213"/>
      <c r="U42" s="213"/>
      <c r="V42" s="213"/>
      <c r="W42" s="213"/>
      <c r="X42" s="214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34" t="s">
        <v>65</v>
      </c>
      <c r="O44" s="234"/>
      <c r="P44" s="234"/>
      <c r="Q44" s="234"/>
      <c r="R44" s="234"/>
      <c r="S44" s="234"/>
      <c r="T44" s="234"/>
      <c r="U44" s="234"/>
      <c r="V44" s="234"/>
      <c r="W44" s="234"/>
      <c r="X44" s="234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35" t="s">
        <v>131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7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38" t="s">
        <v>132</v>
      </c>
      <c r="O46" s="239"/>
      <c r="P46" s="239"/>
      <c r="Q46" s="239"/>
      <c r="R46" s="239"/>
      <c r="S46" s="239"/>
      <c r="T46" s="239"/>
      <c r="U46" s="239"/>
      <c r="V46" s="239"/>
      <c r="W46" s="239"/>
      <c r="X46" s="240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41" t="s">
        <v>133</v>
      </c>
      <c r="O47" s="242"/>
      <c r="P47" s="242"/>
      <c r="Q47" s="242"/>
      <c r="R47" s="242"/>
      <c r="S47" s="242"/>
      <c r="T47" s="242"/>
      <c r="U47" s="242"/>
      <c r="V47" s="242"/>
      <c r="W47" s="242"/>
      <c r="X47" s="243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78">
        <f>F6+F11+F16+F21+F26+F31+F36+F41</f>
        <v>500</v>
      </c>
      <c r="G48" s="279"/>
      <c r="H48" s="278" t="e">
        <f>G6+G11+G16+G21+G26+G31+G36+G41</f>
        <v>#VALUE!</v>
      </c>
      <c r="I48" s="279"/>
      <c r="J48" s="272" t="e">
        <f>H6+H11+H16+H21+H26+H31+H36+H41</f>
        <v>#VALUE!</v>
      </c>
      <c r="K48" s="272"/>
      <c r="L48" s="273"/>
      <c r="M48" s="233">
        <v>4</v>
      </c>
      <c r="N48" s="230" t="s">
        <v>134</v>
      </c>
      <c r="O48" s="231"/>
      <c r="P48" s="231"/>
      <c r="Q48" s="231"/>
      <c r="R48" s="231"/>
      <c r="S48" s="231"/>
      <c r="T48" s="231"/>
      <c r="U48" s="231"/>
      <c r="V48" s="231"/>
      <c r="W48" s="231"/>
      <c r="X48" s="232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33"/>
      <c r="N49" s="230"/>
      <c r="O49" s="231"/>
      <c r="P49" s="231"/>
      <c r="Q49" s="231"/>
      <c r="R49" s="231"/>
      <c r="S49" s="231"/>
      <c r="T49" s="231"/>
      <c r="U49" s="231"/>
      <c r="V49" s="231"/>
      <c r="W49" s="231"/>
      <c r="X49" s="232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78">
        <f>L6+L11+L16+L21+L26+L31+L36+L41</f>
        <v>33</v>
      </c>
      <c r="G50" s="279"/>
      <c r="H50" s="278" t="e">
        <f>M6+M11+M16+M21+M26+M31+M36+M41</f>
        <v>#VALUE!</v>
      </c>
      <c r="I50" s="279"/>
      <c r="J50" s="272">
        <f>N6+N11+N16+N21+N26+N31+N36+N41</f>
        <v>5000</v>
      </c>
      <c r="K50" s="272"/>
      <c r="L50" s="273"/>
      <c r="M50" s="233">
        <v>5</v>
      </c>
      <c r="N50" s="244" t="s">
        <v>129</v>
      </c>
      <c r="O50" s="245"/>
      <c r="P50" s="245"/>
      <c r="Q50" s="245"/>
      <c r="R50" s="245"/>
      <c r="S50" s="245"/>
      <c r="T50" s="245"/>
      <c r="U50" s="245"/>
      <c r="V50" s="245"/>
      <c r="W50" s="245"/>
      <c r="X50" s="246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78">
        <f>O6+O11+O16+O21+O26+O31+O36+O41</f>
        <v>33</v>
      </c>
      <c r="G51" s="279"/>
      <c r="H51" s="278" t="e">
        <f>P6+P11+P16+P21+P26+P31+P36+P41</f>
        <v>#VALUE!</v>
      </c>
      <c r="I51" s="279"/>
      <c r="J51" s="272">
        <f>Q6+Q11+Q16+Q21+Q26+Q31+Q36+Q41</f>
        <v>5000</v>
      </c>
      <c r="K51" s="272"/>
      <c r="L51" s="273"/>
      <c r="M51" s="233"/>
      <c r="N51" s="244"/>
      <c r="O51" s="245"/>
      <c r="P51" s="245"/>
      <c r="Q51" s="245"/>
      <c r="R51" s="245"/>
      <c r="S51" s="245"/>
      <c r="T51" s="245"/>
      <c r="U51" s="245"/>
      <c r="V51" s="245"/>
      <c r="W51" s="245"/>
      <c r="X51" s="246"/>
    </row>
    <row r="52" spans="1:24" ht="12" customHeight="1" thickBot="1">
      <c r="A52" s="21">
        <v>6</v>
      </c>
      <c r="B52" s="229" t="s">
        <v>48</v>
      </c>
      <c r="C52" s="229"/>
      <c r="D52" s="229"/>
      <c r="E52" s="22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33">
        <v>6</v>
      </c>
      <c r="N52" s="247" t="s">
        <v>130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9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33"/>
      <c r="N53" s="247"/>
      <c r="O53" s="248"/>
      <c r="P53" s="248"/>
      <c r="Q53" s="248"/>
      <c r="R53" s="248"/>
      <c r="S53" s="248"/>
      <c r="T53" s="248"/>
      <c r="U53" s="248"/>
      <c r="V53" s="248"/>
      <c r="W53" s="248"/>
      <c r="X53" s="249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566</v>
      </c>
      <c r="G54" s="263"/>
      <c r="H54" s="262" t="e">
        <f>SUM(H47:I52)</f>
        <v>#VALUE!</v>
      </c>
      <c r="I54" s="263"/>
      <c r="J54" s="259" t="e">
        <f>SUM(J47:L52)</f>
        <v>#VALUE!</v>
      </c>
      <c r="K54" s="260"/>
      <c r="L54" s="261"/>
      <c r="M54" s="233"/>
      <c r="N54" s="250"/>
      <c r="O54" s="251"/>
      <c r="P54" s="251"/>
      <c r="Q54" s="251"/>
      <c r="R54" s="251"/>
      <c r="S54" s="251"/>
      <c r="T54" s="251"/>
      <c r="U54" s="251"/>
      <c r="V54" s="251"/>
      <c r="W54" s="251"/>
      <c r="X54" s="252"/>
    </row>
    <row r="55" spans="1:24" ht="13.5" thickTop="1"/>
  </sheetData>
  <sheetProtection password="CAAA" sheet="1" objects="1" scenarios="1" selectLockedCells="1"/>
  <mergeCells count="196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N50:X51"/>
    <mergeCell ref="M50:M51"/>
    <mergeCell ref="N52:X54"/>
    <mergeCell ref="M52:M54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R35:T35"/>
    <mergeCell ref="V35:X35"/>
    <mergeCell ref="V36:X36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R30:T30"/>
    <mergeCell ref="V30:X30"/>
    <mergeCell ref="V31:X31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R25:T25"/>
    <mergeCell ref="V25:X25"/>
    <mergeCell ref="V26:X26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R20:T20"/>
    <mergeCell ref="V20:X20"/>
    <mergeCell ref="V21:X21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R15:T15"/>
    <mergeCell ref="V15:X15"/>
    <mergeCell ref="V16:X16"/>
    <mergeCell ref="C4:T4"/>
    <mergeCell ref="A4:B4"/>
    <mergeCell ref="U4:X4"/>
    <mergeCell ref="V5:X5"/>
    <mergeCell ref="V6:X6"/>
    <mergeCell ref="Q7:S7"/>
    <mergeCell ref="C7:D7"/>
    <mergeCell ref="E12:P12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O10:Q10"/>
    <mergeCell ref="R10:T10"/>
    <mergeCell ref="V10:X10"/>
    <mergeCell ref="V11:X11"/>
    <mergeCell ref="Q12:S12"/>
    <mergeCell ref="T12:X12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6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6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6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6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6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6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6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6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6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6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2019-04-23T13:42:22Z</cp:lastPrinted>
  <dcterms:created xsi:type="dcterms:W3CDTF">2013-07-03T03:04:40Z</dcterms:created>
  <dcterms:modified xsi:type="dcterms:W3CDTF">2020-04-13T15:41:36Z</dcterms:modified>
</cp:coreProperties>
</file>